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esktop\"/>
    </mc:Choice>
  </mc:AlternateContent>
  <xr:revisionPtr revIDLastSave="0" documentId="13_ncr:1_{CF48DC4D-DFB9-4961-B22E-09C2B82C7CDF}" xr6:coauthVersionLast="47" xr6:coauthVersionMax="47" xr10:uidLastSave="{00000000-0000-0000-0000-000000000000}"/>
  <bookViews>
    <workbookView xWindow="-120" yWindow="-120" windowWidth="20730" windowHeight="11160" xr2:uid="{450FD937-B3E0-4460-B959-0D686268D9F8}"/>
  </bookViews>
  <sheets>
    <sheet name="Hoja2" sheetId="3" r:id="rId1"/>
    <sheet name="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I40" i="3"/>
  <c r="I39" i="3"/>
  <c r="I37" i="3"/>
  <c r="I38" i="3"/>
  <c r="I35" i="3"/>
  <c r="I36" i="3"/>
  <c r="I34" i="3"/>
  <c r="I33" i="3"/>
  <c r="I32" i="3"/>
  <c r="I31" i="3"/>
  <c r="I30" i="3"/>
  <c r="I29" i="3"/>
  <c r="I28" i="3"/>
  <c r="I27" i="3"/>
  <c r="I24" i="3"/>
  <c r="I23" i="3"/>
  <c r="I22" i="3"/>
  <c r="I20" i="3"/>
  <c r="I19" i="3"/>
  <c r="I18" i="3"/>
  <c r="I26" i="3"/>
  <c r="I17" i="3"/>
  <c r="I25" i="3"/>
  <c r="I21" i="3"/>
  <c r="I16" i="3"/>
  <c r="I15" i="3"/>
  <c r="I14" i="3"/>
  <c r="I13" i="3"/>
  <c r="I12" i="3"/>
  <c r="I10" i="3"/>
  <c r="I11" i="3"/>
  <c r="I9" i="3"/>
  <c r="I7" i="3"/>
  <c r="I6" i="3"/>
  <c r="I5" i="3"/>
  <c r="I4" i="3"/>
  <c r="I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" i="3"/>
</calcChain>
</file>

<file path=xl/sharedStrings.xml><?xml version="1.0" encoding="utf-8"?>
<sst xmlns="http://schemas.openxmlformats.org/spreadsheetml/2006/main" count="125" uniqueCount="79">
  <si>
    <t>JOSE MORENO VALDEZ</t>
  </si>
  <si>
    <t>FERNANDO JESUS GARCIA ESCOBAR</t>
  </si>
  <si>
    <t>MIGUEL DIAZ MONTES</t>
  </si>
  <si>
    <t>OPERADOR A</t>
  </si>
  <si>
    <t>EMPLEADOS</t>
  </si>
  <si>
    <t>CONRADO BUENROSTRO RUELAS</t>
  </si>
  <si>
    <t>GUADALUPE JIMENEZ PLASCENCIA</t>
  </si>
  <si>
    <t>EDUARDO LIMON LOPEZ</t>
  </si>
  <si>
    <t>JOSE MIGUEL VALDEZ VALDEZ</t>
  </si>
  <si>
    <t>JORGE ERNESTO ZARATE FIGUEROA</t>
  </si>
  <si>
    <t>MARTHA SOLEDAD ZARATE CAMACHO</t>
  </si>
  <si>
    <t>J MAXIMILIANO RAMIREZ ZARATE</t>
  </si>
  <si>
    <t>ANDRES DE JESUS ESCOBAR CEDEÑO</t>
  </si>
  <si>
    <t>RAFAEL GARIBAY SOLORZANO</t>
  </si>
  <si>
    <t>JOSE JUAN JIMENEZ AGUIRRE</t>
  </si>
  <si>
    <t>PATRICIA CASTRO ESCOBEDO</t>
  </si>
  <si>
    <t>MA SILVIA BUENROSTRO RUELAS</t>
  </si>
  <si>
    <t>MARIVEL JIMENEZ GUERRERO</t>
  </si>
  <si>
    <t>GUSTAVO DIAZ ESCOBAR</t>
  </si>
  <si>
    <t>HERLINDA DE LEON BUENROSTRO</t>
  </si>
  <si>
    <t>ALEJANDRO PADILLA GONZALEZ</t>
  </si>
  <si>
    <t>JOSE GUADALUPE ANDRADE ZEPEDA</t>
  </si>
  <si>
    <t>MARGARITO GONZALEZ GARCIA</t>
  </si>
  <si>
    <t>MA MAGDALENA SANTOS VALDEZ</t>
  </si>
  <si>
    <t>JAIME ALEJANDRO BARRAGAN MEDINA</t>
  </si>
  <si>
    <t>FERNANDO ANTONIO MARTINEZ MEDINA</t>
  </si>
  <si>
    <t>MIGUEL ANGEL ROBLES AMADOR</t>
  </si>
  <si>
    <t>FONTANERO B</t>
  </si>
  <si>
    <t>AUXILIAR FONTANERO</t>
  </si>
  <si>
    <t>RECAUDADORA</t>
  </si>
  <si>
    <t>FONTANERO A</t>
  </si>
  <si>
    <t>VELADOR</t>
  </si>
  <si>
    <t>POCERO A</t>
  </si>
  <si>
    <t>AUXILIAR ADMINISTRATIVO</t>
  </si>
  <si>
    <t xml:space="preserve">COBRANZA </t>
  </si>
  <si>
    <t>PUESTO</t>
  </si>
  <si>
    <t>JUAN MIGUEL GARIBAY ESPINOSA</t>
  </si>
  <si>
    <t>JOSE CRISTIAN GARCIA LERENA</t>
  </si>
  <si>
    <t>RAFAEL MEDINA MORALES</t>
  </si>
  <si>
    <t>CANDELARIA ALVAREZ SANTOS</t>
  </si>
  <si>
    <t>IRMA CECILA ROSAS GUERRERO</t>
  </si>
  <si>
    <t>JUAN JOSE RUELAS SANTANA</t>
  </si>
  <si>
    <t>DIRECTOR GENERAL</t>
  </si>
  <si>
    <t>AUXILIAR AREA TECNICA</t>
  </si>
  <si>
    <t>INTENDENCIA</t>
  </si>
  <si>
    <t>JEFE ADMINISTRATIVO</t>
  </si>
  <si>
    <t>ENCARGADO DE CULTURA DEL AGUA</t>
  </si>
  <si>
    <t>ALEJANDRA OROZCO PAREDES</t>
  </si>
  <si>
    <t>JORGE ALBERTO BECERRA MUÑOZ</t>
  </si>
  <si>
    <t>VICENTE LUQUIN RAMIREZ</t>
  </si>
  <si>
    <t>DAVID QUINTERO DIAZ</t>
  </si>
  <si>
    <t>ELIZBETH GUERRERO GUERRERO</t>
  </si>
  <si>
    <t>JENNIFER ZULEIMA LOPEZ HERNANDEZ</t>
  </si>
  <si>
    <t>ANA LUCIA ROSAS ZARATE</t>
  </si>
  <si>
    <t>VANESSA SILVA RICO</t>
  </si>
  <si>
    <t>PTARS</t>
  </si>
  <si>
    <t>CRUCERO</t>
  </si>
  <si>
    <t>SALITRE</t>
  </si>
  <si>
    <t>BUENAVISTA</t>
  </si>
  <si>
    <t>SANTA CRUZ</t>
  </si>
  <si>
    <t>TEPEHUAJE</t>
  </si>
  <si>
    <t>POZO 2 SMH</t>
  </si>
  <si>
    <t>AREA TECNICA</t>
  </si>
  <si>
    <t>GUERREROS</t>
  </si>
  <si>
    <t>POZO 8 SMH</t>
  </si>
  <si>
    <t>LAZARO CARDENAS</t>
  </si>
  <si>
    <t>IPAZOLTIC</t>
  </si>
  <si>
    <t>SAN JACINTO</t>
  </si>
  <si>
    <t>ADMINISTRATIVO</t>
  </si>
  <si>
    <t>CAMAJAPITA</t>
  </si>
  <si>
    <t>POZO 6 SMH</t>
  </si>
  <si>
    <t>PLANTA SAN GERONIMO</t>
  </si>
  <si>
    <t>LAGUNILLAS</t>
  </si>
  <si>
    <t>LUGAR</t>
  </si>
  <si>
    <t>INGRESO</t>
  </si>
  <si>
    <t>NIVEL</t>
  </si>
  <si>
    <t>SUELDO DIARIO</t>
  </si>
  <si>
    <t>SUELDO BRUTO</t>
  </si>
  <si>
    <t>NET0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</si>
</sst>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97EC-1170-4F2D-B4C0-A4F860E65AE3}">
  <dimension ref="B2:I41"/>
  <sheetViews>
    <sheetView tabSelected="1" workbookViewId="0">
      <selection activeCell="F8" sqref="F8"/>
    </sheetView>
  </sheetViews>
  <sheetFormatPr baseColWidth="10" defaultRowHeight="15" x14ac:dyDescent="0.25"/>
  <cols>
    <col min="2" max="2" width="44" customWidth="1"/>
    <col min="3" max="3" width="32.7109375" customWidth="1"/>
    <col min="4" max="4" width="22.140625" customWidth="1"/>
    <col min="6" max="6" width="6" customWidth="1"/>
    <col min="7" max="7" width="16.140625" customWidth="1"/>
    <col min="8" max="8" width="17.28515625" customWidth="1"/>
    <col min="9" max="9" width="12.28515625" customWidth="1"/>
  </cols>
  <sheetData>
    <row r="2" spans="2:9" x14ac:dyDescent="0.25">
      <c r="B2" s="1" t="s">
        <v>4</v>
      </c>
      <c r="C2" s="1" t="s">
        <v>35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78</v>
      </c>
    </row>
    <row r="3" spans="2:9" x14ac:dyDescent="0.25">
      <c r="B3" s="4" t="s">
        <v>36</v>
      </c>
      <c r="C3" s="3" t="s">
        <v>42</v>
      </c>
      <c r="D3" s="3" t="s">
        <v>68</v>
      </c>
      <c r="E3" s="6">
        <v>42522</v>
      </c>
      <c r="F3" s="3">
        <v>1</v>
      </c>
      <c r="G3" s="7">
        <v>947.96</v>
      </c>
      <c r="H3" s="7">
        <f>G3*30</f>
        <v>28438.800000000003</v>
      </c>
      <c r="I3" s="8">
        <f>11371.31+11386.58</f>
        <v>22757.89</v>
      </c>
    </row>
    <row r="4" spans="2:9" x14ac:dyDescent="0.25">
      <c r="B4" s="4" t="s">
        <v>37</v>
      </c>
      <c r="C4" s="3" t="s">
        <v>34</v>
      </c>
      <c r="D4" s="3" t="s">
        <v>68</v>
      </c>
      <c r="E4" s="6">
        <v>42086</v>
      </c>
      <c r="F4" s="3">
        <v>3</v>
      </c>
      <c r="G4" s="7">
        <v>346.71</v>
      </c>
      <c r="H4" s="7">
        <f t="shared" ref="H4:H40" si="0">G4*30</f>
        <v>10401.299999999999</v>
      </c>
      <c r="I4" s="8">
        <f>4577.45+4572.94</f>
        <v>9150.39</v>
      </c>
    </row>
    <row r="5" spans="2:9" x14ac:dyDescent="0.25">
      <c r="B5" s="4" t="s">
        <v>38</v>
      </c>
      <c r="C5" s="3" t="s">
        <v>43</v>
      </c>
      <c r="D5" s="3" t="s">
        <v>68</v>
      </c>
      <c r="E5" s="6">
        <v>43837</v>
      </c>
      <c r="F5" s="3">
        <v>3</v>
      </c>
      <c r="G5" s="7">
        <v>377.47</v>
      </c>
      <c r="H5" s="7">
        <f t="shared" si="0"/>
        <v>11324.1</v>
      </c>
      <c r="I5" s="8">
        <f>10104</f>
        <v>10104</v>
      </c>
    </row>
    <row r="6" spans="2:9" x14ac:dyDescent="0.25">
      <c r="B6" s="4" t="s">
        <v>39</v>
      </c>
      <c r="C6" s="3" t="s">
        <v>44</v>
      </c>
      <c r="D6" s="3" t="s">
        <v>68</v>
      </c>
      <c r="E6" s="6">
        <v>41435</v>
      </c>
      <c r="F6" s="3">
        <v>3</v>
      </c>
      <c r="G6" s="7">
        <v>248.93</v>
      </c>
      <c r="H6" s="7">
        <f t="shared" si="0"/>
        <v>7467.9000000000005</v>
      </c>
      <c r="I6" s="8">
        <f>3484.16+3206.95</f>
        <v>6691.11</v>
      </c>
    </row>
    <row r="7" spans="2:9" x14ac:dyDescent="0.25">
      <c r="B7" s="4" t="s">
        <v>40</v>
      </c>
      <c r="C7" s="3" t="s">
        <v>45</v>
      </c>
      <c r="D7" s="3" t="s">
        <v>68</v>
      </c>
      <c r="E7" s="6">
        <v>44667</v>
      </c>
      <c r="F7" s="3">
        <v>2</v>
      </c>
      <c r="G7" s="7">
        <v>656.58</v>
      </c>
      <c r="H7" s="7">
        <f t="shared" si="0"/>
        <v>19697.400000000001</v>
      </c>
      <c r="I7" s="8">
        <f>7137.09+6145.61</f>
        <v>13282.7</v>
      </c>
    </row>
    <row r="8" spans="2:9" x14ac:dyDescent="0.25">
      <c r="B8" s="4" t="s">
        <v>41</v>
      </c>
      <c r="C8" s="3" t="s">
        <v>46</v>
      </c>
      <c r="D8" s="3" t="s">
        <v>68</v>
      </c>
      <c r="E8" s="6">
        <v>44805</v>
      </c>
      <c r="F8" s="3">
        <v>3</v>
      </c>
      <c r="G8" s="7">
        <v>346.71</v>
      </c>
      <c r="H8" s="7">
        <f t="shared" si="0"/>
        <v>10401.299999999999</v>
      </c>
      <c r="I8" s="8">
        <v>9150.39</v>
      </c>
    </row>
    <row r="9" spans="2:9" x14ac:dyDescent="0.25">
      <c r="B9" s="4" t="s">
        <v>0</v>
      </c>
      <c r="C9" s="3" t="s">
        <v>3</v>
      </c>
      <c r="D9" s="3" t="s">
        <v>55</v>
      </c>
      <c r="E9" s="6">
        <v>41518</v>
      </c>
      <c r="F9" s="3">
        <v>3</v>
      </c>
      <c r="G9" s="7">
        <v>306.75</v>
      </c>
      <c r="H9" s="7">
        <f t="shared" si="0"/>
        <v>9202.5</v>
      </c>
      <c r="I9" s="8">
        <f>4066.18+4070.16</f>
        <v>8136.34</v>
      </c>
    </row>
    <row r="10" spans="2:9" x14ac:dyDescent="0.25">
      <c r="B10" s="4" t="s">
        <v>1</v>
      </c>
      <c r="C10" s="3" t="s">
        <v>3</v>
      </c>
      <c r="D10" s="3" t="s">
        <v>55</v>
      </c>
      <c r="E10" s="6">
        <v>41927</v>
      </c>
      <c r="F10" s="3">
        <v>3</v>
      </c>
      <c r="G10" s="7">
        <v>306.75</v>
      </c>
      <c r="H10" s="7">
        <f t="shared" si="0"/>
        <v>9202.5</v>
      </c>
      <c r="I10" s="8">
        <f t="shared" ref="I10:I11" si="1">4066.18+4070.16</f>
        <v>8136.34</v>
      </c>
    </row>
    <row r="11" spans="2:9" x14ac:dyDescent="0.25">
      <c r="B11" s="4" t="s">
        <v>2</v>
      </c>
      <c r="C11" s="3" t="s">
        <v>3</v>
      </c>
      <c r="D11" s="3" t="s">
        <v>55</v>
      </c>
      <c r="E11" s="6">
        <v>42019</v>
      </c>
      <c r="F11" s="3">
        <v>3</v>
      </c>
      <c r="G11" s="7">
        <v>306.75</v>
      </c>
      <c r="H11" s="7">
        <f t="shared" si="0"/>
        <v>9202.5</v>
      </c>
      <c r="I11" s="8">
        <f t="shared" si="1"/>
        <v>8136.34</v>
      </c>
    </row>
    <row r="12" spans="2:9" x14ac:dyDescent="0.25">
      <c r="B12" s="4" t="s">
        <v>26</v>
      </c>
      <c r="C12" s="3" t="s">
        <v>27</v>
      </c>
      <c r="D12" s="3" t="s">
        <v>56</v>
      </c>
      <c r="E12" s="6">
        <v>41275</v>
      </c>
      <c r="F12" s="3">
        <v>3</v>
      </c>
      <c r="G12" s="7">
        <v>292.17</v>
      </c>
      <c r="H12" s="7">
        <f t="shared" si="0"/>
        <v>8765.1</v>
      </c>
      <c r="I12" s="8">
        <f>4062.19*2</f>
        <v>8124.38</v>
      </c>
    </row>
    <row r="13" spans="2:9" x14ac:dyDescent="0.25">
      <c r="B13" s="4" t="s">
        <v>6</v>
      </c>
      <c r="C13" s="3" t="s">
        <v>28</v>
      </c>
      <c r="D13" s="3" t="s">
        <v>57</v>
      </c>
      <c r="E13" s="6">
        <v>41275</v>
      </c>
      <c r="F13" s="3">
        <v>3</v>
      </c>
      <c r="G13" s="7">
        <v>180.6</v>
      </c>
      <c r="H13" s="7">
        <f t="shared" si="0"/>
        <v>5418</v>
      </c>
      <c r="I13" s="8">
        <f>2552.12*2</f>
        <v>5104.24</v>
      </c>
    </row>
    <row r="14" spans="2:9" x14ac:dyDescent="0.25">
      <c r="B14" s="4" t="s">
        <v>7</v>
      </c>
      <c r="C14" s="3" t="s">
        <v>28</v>
      </c>
      <c r="D14" s="3" t="s">
        <v>58</v>
      </c>
      <c r="E14" s="6">
        <v>42422</v>
      </c>
      <c r="F14" s="3">
        <v>3</v>
      </c>
      <c r="G14" s="7">
        <v>180.6</v>
      </c>
      <c r="H14" s="7">
        <f t="shared" si="0"/>
        <v>5418</v>
      </c>
      <c r="I14" s="8">
        <f>2552.12*2</f>
        <v>5104.24</v>
      </c>
    </row>
    <row r="15" spans="2:9" x14ac:dyDescent="0.25">
      <c r="B15" s="4" t="s">
        <v>8</v>
      </c>
      <c r="C15" s="3" t="s">
        <v>27</v>
      </c>
      <c r="D15" s="3" t="s">
        <v>59</v>
      </c>
      <c r="E15" s="6">
        <v>45032</v>
      </c>
      <c r="F15" s="3">
        <v>3</v>
      </c>
      <c r="G15" s="7">
        <v>292.17</v>
      </c>
      <c r="H15" s="7">
        <f t="shared" si="0"/>
        <v>8765.1</v>
      </c>
      <c r="I15" s="8">
        <f>4062.19*2</f>
        <v>8124.38</v>
      </c>
    </row>
    <row r="16" spans="2:9" x14ac:dyDescent="0.25">
      <c r="B16" s="4" t="s">
        <v>9</v>
      </c>
      <c r="C16" s="3" t="s">
        <v>30</v>
      </c>
      <c r="D16" s="3" t="s">
        <v>62</v>
      </c>
      <c r="E16" s="6">
        <v>41275</v>
      </c>
      <c r="F16" s="3">
        <v>3</v>
      </c>
      <c r="G16" s="7">
        <v>300.94</v>
      </c>
      <c r="H16" s="7">
        <f t="shared" si="0"/>
        <v>9028.2000000000007</v>
      </c>
      <c r="I16" s="8">
        <f>4151*2</f>
        <v>8302</v>
      </c>
    </row>
    <row r="17" spans="2:9" x14ac:dyDescent="0.25">
      <c r="B17" s="4" t="s">
        <v>10</v>
      </c>
      <c r="C17" s="3" t="s">
        <v>29</v>
      </c>
      <c r="D17" s="3" t="s">
        <v>60</v>
      </c>
      <c r="E17" s="6">
        <v>44075</v>
      </c>
      <c r="F17" s="3">
        <v>3</v>
      </c>
      <c r="G17" s="7">
        <v>192.87</v>
      </c>
      <c r="H17" s="7">
        <f t="shared" si="0"/>
        <v>5786.1</v>
      </c>
      <c r="I17" s="8">
        <f>2724.39*2</f>
        <v>5448.78</v>
      </c>
    </row>
    <row r="18" spans="2:9" x14ac:dyDescent="0.25">
      <c r="B18" s="4" t="s">
        <v>11</v>
      </c>
      <c r="C18" s="3" t="s">
        <v>31</v>
      </c>
      <c r="D18" s="3" t="s">
        <v>61</v>
      </c>
      <c r="E18" s="6">
        <v>45421</v>
      </c>
      <c r="F18" s="3">
        <v>3</v>
      </c>
      <c r="G18" s="7">
        <v>292.17</v>
      </c>
      <c r="H18" s="7">
        <f t="shared" si="0"/>
        <v>8765.1</v>
      </c>
      <c r="I18" s="8">
        <f>4062.19*2</f>
        <v>8124.38</v>
      </c>
    </row>
    <row r="19" spans="2:9" x14ac:dyDescent="0.25">
      <c r="B19" s="4" t="s">
        <v>12</v>
      </c>
      <c r="C19" s="3" t="s">
        <v>27</v>
      </c>
      <c r="D19" s="3" t="s">
        <v>61</v>
      </c>
      <c r="E19" s="6">
        <v>44028</v>
      </c>
      <c r="F19" s="3">
        <v>3</v>
      </c>
      <c r="G19" s="7">
        <v>292.17</v>
      </c>
      <c r="H19" s="7">
        <f t="shared" si="0"/>
        <v>8765.1</v>
      </c>
      <c r="I19" s="8">
        <f>4062.19*2</f>
        <v>8124.38</v>
      </c>
    </row>
    <row r="20" spans="2:9" x14ac:dyDescent="0.25">
      <c r="B20" s="4" t="s">
        <v>13</v>
      </c>
      <c r="C20" s="3" t="s">
        <v>30</v>
      </c>
      <c r="D20" s="3" t="s">
        <v>62</v>
      </c>
      <c r="E20" s="6">
        <v>44075</v>
      </c>
      <c r="F20" s="3">
        <v>3</v>
      </c>
      <c r="G20" s="7">
        <v>300.94</v>
      </c>
      <c r="H20" s="7">
        <f t="shared" si="0"/>
        <v>9028.2000000000007</v>
      </c>
      <c r="I20" s="8">
        <f>4151*2</f>
        <v>8302</v>
      </c>
    </row>
    <row r="21" spans="2:9" x14ac:dyDescent="0.25">
      <c r="B21" s="4" t="s">
        <v>14</v>
      </c>
      <c r="C21" s="3" t="s">
        <v>30</v>
      </c>
      <c r="D21" s="3" t="s">
        <v>62</v>
      </c>
      <c r="E21" s="6">
        <v>44667</v>
      </c>
      <c r="F21" s="3">
        <v>3</v>
      </c>
      <c r="G21" s="7">
        <v>300.94</v>
      </c>
      <c r="H21" s="7">
        <f t="shared" si="0"/>
        <v>9028.2000000000007</v>
      </c>
      <c r="I21" s="8">
        <f>4151*2</f>
        <v>8302</v>
      </c>
    </row>
    <row r="22" spans="2:9" x14ac:dyDescent="0.25">
      <c r="B22" s="4" t="s">
        <v>15</v>
      </c>
      <c r="C22" s="3" t="s">
        <v>32</v>
      </c>
      <c r="D22" s="3" t="s">
        <v>58</v>
      </c>
      <c r="E22" s="6">
        <v>44682</v>
      </c>
      <c r="F22" s="3">
        <v>3</v>
      </c>
      <c r="G22" s="7">
        <v>154.84</v>
      </c>
      <c r="H22" s="7">
        <f t="shared" si="0"/>
        <v>4645.2</v>
      </c>
      <c r="I22" s="8">
        <f>2190.45*2</f>
        <v>4380.8999999999996</v>
      </c>
    </row>
    <row r="23" spans="2:9" x14ac:dyDescent="0.25">
      <c r="B23" s="5" t="s">
        <v>16</v>
      </c>
      <c r="C23" s="3" t="s">
        <v>29</v>
      </c>
      <c r="D23" s="3" t="s">
        <v>56</v>
      </c>
      <c r="E23" s="6">
        <v>44851</v>
      </c>
      <c r="F23" s="3">
        <v>3</v>
      </c>
      <c r="G23" s="7">
        <v>192.87</v>
      </c>
      <c r="H23" s="7">
        <f t="shared" si="0"/>
        <v>5786.1</v>
      </c>
      <c r="I23" s="8">
        <f>2724.39*2</f>
        <v>5448.78</v>
      </c>
    </row>
    <row r="24" spans="2:9" x14ac:dyDescent="0.25">
      <c r="B24" s="5" t="s">
        <v>17</v>
      </c>
      <c r="C24" s="3" t="s">
        <v>32</v>
      </c>
      <c r="D24" s="3" t="s">
        <v>63</v>
      </c>
      <c r="E24" s="6">
        <v>45062</v>
      </c>
      <c r="F24" s="3">
        <v>3</v>
      </c>
      <c r="G24" s="7">
        <v>154.84</v>
      </c>
      <c r="H24" s="7">
        <f t="shared" si="0"/>
        <v>4645.2</v>
      </c>
      <c r="I24" s="8">
        <f>2190.45*2</f>
        <v>4380.8999999999996</v>
      </c>
    </row>
    <row r="25" spans="2:9" x14ac:dyDescent="0.25">
      <c r="B25" s="4" t="s">
        <v>18</v>
      </c>
      <c r="C25" s="3" t="s">
        <v>30</v>
      </c>
      <c r="D25" s="3" t="s">
        <v>62</v>
      </c>
      <c r="E25" s="6">
        <v>44522</v>
      </c>
      <c r="F25" s="3">
        <v>3</v>
      </c>
      <c r="G25" s="7">
        <v>300.94</v>
      </c>
      <c r="H25" s="7">
        <f t="shared" si="0"/>
        <v>9028.2000000000007</v>
      </c>
      <c r="I25" s="8">
        <f>4151*2</f>
        <v>8302</v>
      </c>
    </row>
    <row r="26" spans="2:9" x14ac:dyDescent="0.25">
      <c r="B26" s="4" t="s">
        <v>19</v>
      </c>
      <c r="C26" s="3" t="s">
        <v>29</v>
      </c>
      <c r="D26" s="3" t="s">
        <v>59</v>
      </c>
      <c r="E26" s="6">
        <v>44562</v>
      </c>
      <c r="F26" s="3">
        <v>3</v>
      </c>
      <c r="G26" s="7">
        <v>192.87</v>
      </c>
      <c r="H26" s="7">
        <f t="shared" si="0"/>
        <v>5786.1</v>
      </c>
      <c r="I26" s="8">
        <f>2724.39*2</f>
        <v>5448.78</v>
      </c>
    </row>
    <row r="27" spans="2:9" x14ac:dyDescent="0.25">
      <c r="B27" s="4" t="s">
        <v>20</v>
      </c>
      <c r="C27" s="3" t="s">
        <v>32</v>
      </c>
      <c r="D27" s="3" t="s">
        <v>64</v>
      </c>
      <c r="E27" s="6">
        <v>44636</v>
      </c>
      <c r="F27" s="3">
        <v>3</v>
      </c>
      <c r="G27" s="7">
        <v>232.79</v>
      </c>
      <c r="H27" s="7">
        <f t="shared" si="0"/>
        <v>6983.7</v>
      </c>
      <c r="I27" s="8">
        <f>3268.4*2</f>
        <v>6536.8</v>
      </c>
    </row>
    <row r="28" spans="2:9" x14ac:dyDescent="0.25">
      <c r="B28" s="4" t="s">
        <v>21</v>
      </c>
      <c r="C28" s="3" t="s">
        <v>32</v>
      </c>
      <c r="D28" s="3" t="s">
        <v>65</v>
      </c>
      <c r="E28" s="6">
        <v>44636</v>
      </c>
      <c r="F28" s="3">
        <v>3</v>
      </c>
      <c r="G28" s="7">
        <v>154.84</v>
      </c>
      <c r="H28" s="7">
        <f t="shared" si="0"/>
        <v>4645.2</v>
      </c>
      <c r="I28" s="8">
        <f>2190.45*2</f>
        <v>4380.8999999999996</v>
      </c>
    </row>
    <row r="29" spans="2:9" x14ac:dyDescent="0.25">
      <c r="B29" s="4" t="s">
        <v>22</v>
      </c>
      <c r="C29" s="3" t="s">
        <v>32</v>
      </c>
      <c r="D29" s="3" t="s">
        <v>66</v>
      </c>
      <c r="E29" s="6">
        <v>45413</v>
      </c>
      <c r="F29" s="3">
        <v>3</v>
      </c>
      <c r="G29" s="7">
        <v>154.84</v>
      </c>
      <c r="H29" s="7">
        <f t="shared" si="0"/>
        <v>4645.2</v>
      </c>
      <c r="I29" s="8">
        <f>2190.45*2</f>
        <v>4380.8999999999996</v>
      </c>
    </row>
    <row r="30" spans="2:9" x14ac:dyDescent="0.25">
      <c r="B30" s="4" t="s">
        <v>23</v>
      </c>
      <c r="C30" s="3" t="s">
        <v>32</v>
      </c>
      <c r="D30" s="3" t="s">
        <v>60</v>
      </c>
      <c r="E30" s="6">
        <v>44820</v>
      </c>
      <c r="F30" s="3">
        <v>3</v>
      </c>
      <c r="G30" s="7">
        <v>154.84</v>
      </c>
      <c r="H30" s="7">
        <f t="shared" si="0"/>
        <v>4645.2</v>
      </c>
      <c r="I30" s="8">
        <f>2190.45*2</f>
        <v>4380.8999999999996</v>
      </c>
    </row>
    <row r="31" spans="2:9" x14ac:dyDescent="0.25">
      <c r="B31" s="4" t="s">
        <v>5</v>
      </c>
      <c r="C31" s="3" t="s">
        <v>32</v>
      </c>
      <c r="D31" s="3" t="s">
        <v>67</v>
      </c>
      <c r="E31" s="6">
        <v>44636</v>
      </c>
      <c r="F31" s="3">
        <v>3</v>
      </c>
      <c r="G31" s="7">
        <v>193.83</v>
      </c>
      <c r="H31" s="7">
        <f t="shared" si="0"/>
        <v>5814.9000000000005</v>
      </c>
      <c r="I31" s="8">
        <f>2737.87*2</f>
        <v>5475.74</v>
      </c>
    </row>
    <row r="32" spans="2:9" x14ac:dyDescent="0.25">
      <c r="B32" s="4" t="s">
        <v>24</v>
      </c>
      <c r="C32" s="3" t="s">
        <v>33</v>
      </c>
      <c r="D32" s="3" t="s">
        <v>68</v>
      </c>
      <c r="E32" s="6">
        <v>44927</v>
      </c>
      <c r="F32" s="3">
        <v>3</v>
      </c>
      <c r="G32" s="7">
        <v>346.71</v>
      </c>
      <c r="H32" s="7">
        <f t="shared" si="0"/>
        <v>10401.299999999999</v>
      </c>
      <c r="I32" s="8">
        <f>4791.28*2</f>
        <v>9582.56</v>
      </c>
    </row>
    <row r="33" spans="2:9" x14ac:dyDescent="0.25">
      <c r="B33" s="4" t="s">
        <v>25</v>
      </c>
      <c r="C33" s="3" t="s">
        <v>34</v>
      </c>
      <c r="D33" s="3" t="s">
        <v>68</v>
      </c>
      <c r="E33" s="6">
        <v>44958</v>
      </c>
      <c r="F33" s="3">
        <v>3</v>
      </c>
      <c r="G33" s="7">
        <v>315.95</v>
      </c>
      <c r="H33" s="7">
        <f t="shared" si="0"/>
        <v>9478.5</v>
      </c>
      <c r="I33" s="8">
        <f>4380.08*2</f>
        <v>8760.16</v>
      </c>
    </row>
    <row r="34" spans="2:9" x14ac:dyDescent="0.25">
      <c r="B34" s="4" t="s">
        <v>48</v>
      </c>
      <c r="C34" s="3" t="s">
        <v>32</v>
      </c>
      <c r="D34" s="3" t="s">
        <v>69</v>
      </c>
      <c r="E34" s="6">
        <v>45084</v>
      </c>
      <c r="F34" s="3">
        <v>3</v>
      </c>
      <c r="G34" s="7">
        <v>154.84</v>
      </c>
      <c r="H34" s="7">
        <f t="shared" si="0"/>
        <v>4645.2</v>
      </c>
      <c r="I34" s="8">
        <f>2190.45*2</f>
        <v>4380.8999999999996</v>
      </c>
    </row>
    <row r="35" spans="2:9" x14ac:dyDescent="0.25">
      <c r="B35" s="4" t="s">
        <v>49</v>
      </c>
      <c r="C35" s="3" t="s">
        <v>32</v>
      </c>
      <c r="D35" s="3" t="s">
        <v>70</v>
      </c>
      <c r="E35" s="6">
        <v>45078</v>
      </c>
      <c r="F35" s="3">
        <v>3</v>
      </c>
      <c r="G35" s="7">
        <v>154.84</v>
      </c>
      <c r="H35" s="7">
        <f t="shared" si="0"/>
        <v>4645.2</v>
      </c>
      <c r="I35" s="8">
        <f t="shared" ref="I35:I36" si="2">2190.45*2</f>
        <v>4380.8999999999996</v>
      </c>
    </row>
    <row r="36" spans="2:9" x14ac:dyDescent="0.25">
      <c r="B36" s="4" t="s">
        <v>50</v>
      </c>
      <c r="C36" s="3" t="s">
        <v>32</v>
      </c>
      <c r="D36" s="3" t="s">
        <v>71</v>
      </c>
      <c r="E36" s="6">
        <v>45093</v>
      </c>
      <c r="F36" s="3">
        <v>3</v>
      </c>
      <c r="G36" s="7">
        <v>154.84</v>
      </c>
      <c r="H36" s="7">
        <f t="shared" si="0"/>
        <v>4645.2</v>
      </c>
      <c r="I36" s="8">
        <f t="shared" si="2"/>
        <v>4380.8999999999996</v>
      </c>
    </row>
    <row r="37" spans="2:9" x14ac:dyDescent="0.25">
      <c r="B37" s="4" t="s">
        <v>51</v>
      </c>
      <c r="C37" s="3" t="s">
        <v>29</v>
      </c>
      <c r="D37" s="3" t="s">
        <v>57</v>
      </c>
      <c r="E37" s="6">
        <v>45185</v>
      </c>
      <c r="F37" s="3">
        <v>3</v>
      </c>
      <c r="G37" s="7">
        <v>192.87</v>
      </c>
      <c r="H37" s="7">
        <f t="shared" si="0"/>
        <v>5786.1</v>
      </c>
      <c r="I37" s="8">
        <f>2724.39*2</f>
        <v>5448.78</v>
      </c>
    </row>
    <row r="38" spans="2:9" x14ac:dyDescent="0.25">
      <c r="B38" s="5" t="s">
        <v>47</v>
      </c>
      <c r="C38" s="3" t="s">
        <v>29</v>
      </c>
      <c r="D38" s="3" t="s">
        <v>58</v>
      </c>
      <c r="E38" s="6">
        <v>45215</v>
      </c>
      <c r="F38" s="3">
        <v>3</v>
      </c>
      <c r="G38" s="7">
        <v>192.87</v>
      </c>
      <c r="H38" s="7">
        <f t="shared" si="0"/>
        <v>5786.1</v>
      </c>
      <c r="I38" s="8">
        <f>2724.39*2</f>
        <v>5448.78</v>
      </c>
    </row>
    <row r="39" spans="2:9" x14ac:dyDescent="0.25">
      <c r="B39" s="4" t="s">
        <v>52</v>
      </c>
      <c r="C39" s="3" t="s">
        <v>34</v>
      </c>
      <c r="D39" s="3" t="s">
        <v>68</v>
      </c>
      <c r="E39" s="6">
        <v>45352</v>
      </c>
      <c r="F39" s="3">
        <v>3</v>
      </c>
      <c r="G39" s="7">
        <v>232.79</v>
      </c>
      <c r="H39" s="7">
        <f t="shared" si="0"/>
        <v>6983.7</v>
      </c>
      <c r="I39" s="8">
        <f>3268.4*2</f>
        <v>6536.8</v>
      </c>
    </row>
    <row r="40" spans="2:9" x14ac:dyDescent="0.25">
      <c r="B40" s="4" t="s">
        <v>53</v>
      </c>
      <c r="C40" s="3" t="s">
        <v>34</v>
      </c>
      <c r="D40" s="3" t="s">
        <v>68</v>
      </c>
      <c r="E40" s="6">
        <v>45352</v>
      </c>
      <c r="F40" s="3">
        <v>3</v>
      </c>
      <c r="G40" s="7">
        <v>232.78</v>
      </c>
      <c r="H40" s="7">
        <f t="shared" si="0"/>
        <v>6983.4</v>
      </c>
      <c r="I40" s="8">
        <f>3268.4*2</f>
        <v>6536.8</v>
      </c>
    </row>
    <row r="41" spans="2:9" x14ac:dyDescent="0.25">
      <c r="B41" s="4" t="s">
        <v>54</v>
      </c>
      <c r="C41" s="3" t="s">
        <v>32</v>
      </c>
      <c r="D41" s="3" t="s">
        <v>72</v>
      </c>
      <c r="E41" s="6">
        <v>45398</v>
      </c>
      <c r="F41" s="3">
        <v>3</v>
      </c>
      <c r="G41" s="7">
        <v>154.80000000000001</v>
      </c>
      <c r="H41" s="7">
        <f>G41*30</f>
        <v>4644</v>
      </c>
      <c r="I41" s="8">
        <f>2189.89*2</f>
        <v>4379.78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E120-9D3E-49EF-AC21-1943749AD59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Jose Cristian GARCIA LERENA</cp:lastModifiedBy>
  <dcterms:created xsi:type="dcterms:W3CDTF">2023-06-12T20:09:42Z</dcterms:created>
  <dcterms:modified xsi:type="dcterms:W3CDTF">2024-06-25T19:45:16Z</dcterms:modified>
</cp:coreProperties>
</file>